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Доходы!$A$6:$G$105</definedName>
    <definedName name="_xlnm.Print_Titles" localSheetId="0">Доходы!$5:$6</definedName>
    <definedName name="_xlnm.Print_Area" localSheetId="0">Доходы!$A$1:$D$105</definedName>
  </definedNames>
  <calcPr calcId="125725"/>
</workbook>
</file>

<file path=xl/calcChain.xml><?xml version="1.0" encoding="utf-8"?>
<calcChain xmlns="http://schemas.openxmlformats.org/spreadsheetml/2006/main">
  <c r="D85" i="2"/>
  <c r="D94"/>
  <c r="D71"/>
  <c r="D57" l="1"/>
  <c r="D38" l="1"/>
  <c r="D30"/>
  <c r="D26"/>
  <c r="D13"/>
  <c r="D12" s="1"/>
  <c r="D62" l="1"/>
  <c r="D68"/>
  <c r="D66"/>
  <c r="D64"/>
  <c r="D84" l="1"/>
  <c r="D28" l="1"/>
  <c r="D95" l="1"/>
  <c r="D23"/>
  <c r="D102" l="1"/>
  <c r="D101" s="1"/>
  <c r="D99"/>
  <c r="D97"/>
  <c r="D82"/>
  <c r="D70"/>
  <c r="D61" s="1"/>
  <c r="D53" s="1"/>
  <c r="D52" s="1"/>
  <c r="D59"/>
  <c r="D55"/>
  <c r="D46"/>
  <c r="D43"/>
  <c r="D40"/>
  <c r="D19"/>
  <c r="D10"/>
  <c r="D54" l="1"/>
  <c r="D9"/>
  <c r="D81"/>
  <c r="D7" l="1"/>
</calcChain>
</file>

<file path=xl/sharedStrings.xml><?xml version="1.0" encoding="utf-8"?>
<sst xmlns="http://schemas.openxmlformats.org/spreadsheetml/2006/main" count="203" uniqueCount="183">
  <si>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</si>
  <si>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</si>
  <si>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</si>
  <si>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</si>
  <si>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</si>
  <si>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</si>
  <si>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</si>
  <si>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</si>
  <si>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</si>
  <si>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</si>
  <si>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</si>
  <si>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</si>
  <si>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</si>
  <si>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</si>
  <si>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</si>
  <si>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</si>
  <si>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</si>
  <si>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</si>
  <si>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</si>
  <si>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</si>
  <si>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</si>
  <si>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</si>
  <si>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</si>
  <si>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</si>
  <si>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</si>
  <si>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</si>
  <si>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</si>
  <si>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</si>
  <si>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</si>
  <si>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</si>
  <si>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</si>
  <si>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</si>
  <si>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</si>
  <si>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</si>
  <si>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</si>
  <si>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</si>
  <si>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</si>
  <si>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</si>
  <si>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</si>
  <si>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</si>
  <si>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</si>
  <si>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</si>
  <si>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</si>
  <si>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</si>
  <si>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</si>
  <si>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</si>
  <si>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</si>
  <si>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</si>
  <si>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</si>
  <si>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</si>
  <si>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</si>
  <si>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</si>
  <si>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</si>
  <si>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</si>
  <si>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</si>
  <si>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</si>
  <si>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</si>
  <si>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</si>
  <si>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</si>
  <si>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</si>
  <si>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</si>
  <si>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</si>
  <si>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</si>
  <si>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</si>
  <si>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</si>
  <si>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</si>
  <si>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</si>
  <si>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</si>
  <si>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</si>
  <si>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</si>
  <si>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</si>
  <si>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</si>
  <si>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</si>
  <si>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</si>
  <si>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</si>
  <si>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</si>
  <si>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</si>
  <si>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</si>
  <si>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</si>
  <si>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</si>
  <si>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</si>
  <si>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</si>
  <si>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</si>
  <si>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</si>
  <si>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</si>
  <si>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</si>
  <si>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</si>
  <si>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</si>
  <si>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</si>
  <si>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</si>
  <si>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</si>
  <si>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</si>
  <si>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</si>
  <si>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</si>
  <si>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</si>
  <si>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</si>
  <si>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</si>
  <si>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</si>
  <si>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</si>
  <si>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</si>
  <si>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</si>
  <si>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</si>
  <si>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</si>
  <si>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</si>
  <si>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</si>
  <si>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</si>
  <si>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</si>
  <si>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</si>
  <si>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</si>
  <si>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</si>
  <si>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</si>
  <si>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</si>
  <si>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</si>
  <si>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</si>
  <si>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</si>
  <si>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</si>
  <si>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</si>
  <si>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</si>
  <si>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</si>
  <si>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</si>
  <si>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</si>
  <si>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</si>
  <si>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</si>
  <si>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</si>
  <si>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</si>
  <si>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</si>
  <si>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</si>
  <si>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</si>
  <si>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</si>
  <si>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</si>
  <si>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</si>
  <si>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</si>
  <si>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</si>
  <si>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</si>
  <si>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</si>
  <si>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</si>
  <si>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</si>
  <si>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</si>
  <si>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</si>
  <si>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</si>
  <si>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</si>
  <si>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</si>
  <si>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</si>
  <si>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</si>
  <si>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</si>
  <si>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</si>
  <si>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</si>
  <si>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</si>
  <si>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</si>
  <si>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</si>
  <si>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</si>
  <si>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</si>
  <si>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</si>
  <si>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</si>
  <si>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</si>
  <si>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</si>
  <si>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</si>
  <si>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</si>
  <si>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</si>
  <si>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</si>
  <si>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</si>
  <si>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</si>
  <si>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</si>
  <si>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</si>
  <si>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</si>
  <si>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</si>
  <si>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</si>
  <si>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</si>
  <si>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</si>
  <si>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</si>
  <si>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</si>
  <si>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</si>
  <si>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</si>
  <si>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</si>
  <si>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</si>
  <si>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</si>
  <si>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</si>
  <si>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</si>
  <si>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t>Приложение № 2  к решению Думы Новоуральского городского округа от_________№____</t>
  </si>
  <si>
    <t>Свод доходов бюджета Новоуральского городского округа на 2026 год</t>
  </si>
  <si>
    <t>Сумма в рублях на 2026 год</t>
  </si>
  <si>
    <t>Субсидии на создание в образовательных организациях условий для получения детьми-инвалидами качественного образования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</si>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</sst>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55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0" fontId="13" fillId="0" borderId="1" xfId="0" applyFont="1" applyFill="1" applyBorder="1" applyProtection="1"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0" fontId="13" fillId="0" borderId="1" xfId="132" applyFont="1" applyAlignment="1">
      <alignment horizontal="left" wrapText="1"/>
    </xf>
    <xf numFmtId="0" fontId="14" fillId="3" borderId="36" xfId="0" applyFont="1" applyFill="1" applyBorder="1" applyAlignment="1">
      <alignment horizontal="center" vertical="center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7"/>
  <sheetViews>
    <sheetView tabSelected="1" zoomScaleNormal="10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defaultColWidth="8.85546875" defaultRowHeight="14.25"/>
  <cols>
    <col min="1" max="1" width="7.7109375" style="5" customWidth="1"/>
    <col min="2" max="2" width="84" style="28" customWidth="1"/>
    <col min="3" max="3" width="28.140625" style="11" customWidth="1"/>
    <col min="4" max="4" width="20.28515625" style="51" customWidth="1"/>
    <col min="5" max="6" width="18.5703125" style="40" customWidth="1"/>
    <col min="7" max="16384" width="8.85546875" style="5"/>
  </cols>
  <sheetData>
    <row r="1" spans="1:6" s="19" customFormat="1" ht="71.25">
      <c r="A1" s="17"/>
      <c r="B1" s="22"/>
      <c r="C1" s="18"/>
      <c r="D1" s="52" t="s">
        <v>178</v>
      </c>
      <c r="E1" s="38"/>
      <c r="F1" s="38"/>
    </row>
    <row r="2" spans="1:6" s="19" customFormat="1">
      <c r="A2" s="17"/>
      <c r="B2" s="22"/>
      <c r="C2" s="18"/>
      <c r="D2" s="52"/>
      <c r="E2" s="38"/>
      <c r="F2" s="38"/>
    </row>
    <row r="3" spans="1:6" s="19" customFormat="1" ht="17.45" customHeight="1">
      <c r="A3" s="17"/>
      <c r="B3" s="22"/>
      <c r="C3" s="18"/>
      <c r="D3" s="44"/>
      <c r="E3" s="38"/>
      <c r="F3" s="38"/>
    </row>
    <row r="4" spans="1:6" s="1" customFormat="1" ht="21.6" customHeight="1">
      <c r="A4" s="53" t="s">
        <v>179</v>
      </c>
      <c r="B4" s="53"/>
      <c r="C4" s="53"/>
      <c r="D4" s="53"/>
      <c r="E4" s="39"/>
      <c r="F4" s="39"/>
    </row>
    <row r="5" spans="1:6" s="16" customFormat="1" ht="30">
      <c r="A5" s="13" t="s">
        <v>35</v>
      </c>
      <c r="B5" s="14" t="s">
        <v>0</v>
      </c>
      <c r="C5" s="15" t="s">
        <v>1</v>
      </c>
      <c r="D5" s="45" t="s">
        <v>180</v>
      </c>
      <c r="E5" s="39"/>
      <c r="F5" s="39"/>
    </row>
    <row r="6" spans="1:6" s="3" customFormat="1" ht="15">
      <c r="A6" s="29">
        <v>1</v>
      </c>
      <c r="B6" s="30">
        <v>2</v>
      </c>
      <c r="C6" s="31">
        <v>3</v>
      </c>
      <c r="D6" s="46">
        <v>4</v>
      </c>
      <c r="E6" s="40"/>
      <c r="F6" s="40"/>
    </row>
    <row r="7" spans="1:6" ht="15">
      <c r="A7" s="2">
        <v>1</v>
      </c>
      <c r="B7" s="23" t="s">
        <v>2</v>
      </c>
      <c r="C7" s="4" t="s">
        <v>3</v>
      </c>
      <c r="D7" s="37">
        <f>D9+D52</f>
        <v>7196847629.3600006</v>
      </c>
    </row>
    <row r="8" spans="1:6" ht="15">
      <c r="A8" s="2">
        <v>2</v>
      </c>
      <c r="B8" s="24" t="s">
        <v>4</v>
      </c>
      <c r="C8" s="6"/>
      <c r="D8" s="37"/>
    </row>
    <row r="9" spans="1:6" ht="15">
      <c r="A9" s="2">
        <v>3</v>
      </c>
      <c r="B9" s="21" t="s">
        <v>37</v>
      </c>
      <c r="C9" s="7" t="s">
        <v>5</v>
      </c>
      <c r="D9" s="37">
        <f>D10+D12+D19+D23+D26+D28+D38+D40+D43+D46+D51</f>
        <v>2880390229.3600001</v>
      </c>
    </row>
    <row r="10" spans="1:6" ht="15">
      <c r="A10" s="2">
        <v>4</v>
      </c>
      <c r="B10" s="21" t="s">
        <v>38</v>
      </c>
      <c r="C10" s="7" t="s">
        <v>6</v>
      </c>
      <c r="D10" s="37">
        <f t="shared" ref="D10" si="0">D11</f>
        <v>2408092029.3600001</v>
      </c>
    </row>
    <row r="11" spans="1:6" ht="15">
      <c r="A11" s="2">
        <v>5</v>
      </c>
      <c r="B11" s="21" t="s">
        <v>39</v>
      </c>
      <c r="C11" s="7" t="s">
        <v>7</v>
      </c>
      <c r="D11" s="37">
        <v>2408092029.3600001</v>
      </c>
    </row>
    <row r="12" spans="1:6" ht="30">
      <c r="A12" s="2">
        <v>6</v>
      </c>
      <c r="B12" s="21" t="s">
        <v>36</v>
      </c>
      <c r="C12" s="7" t="s">
        <v>8</v>
      </c>
      <c r="D12" s="37">
        <f>D13+D18</f>
        <v>42073670</v>
      </c>
    </row>
    <row r="13" spans="1:6" ht="30">
      <c r="A13" s="2">
        <v>7</v>
      </c>
      <c r="B13" s="21" t="s">
        <v>75</v>
      </c>
      <c r="C13" s="7" t="s">
        <v>9</v>
      </c>
      <c r="D13" s="37">
        <f>D14+D15+D16+D17</f>
        <v>41953670</v>
      </c>
    </row>
    <row r="14" spans="1:6" ht="90">
      <c r="A14" s="2">
        <v>8</v>
      </c>
      <c r="B14" s="21" t="s">
        <v>111</v>
      </c>
      <c r="C14" s="7" t="s">
        <v>56</v>
      </c>
      <c r="D14" s="37">
        <v>21234700</v>
      </c>
      <c r="E14" s="36"/>
    </row>
    <row r="15" spans="1:6" ht="95.25" customHeight="1">
      <c r="A15" s="2">
        <v>9</v>
      </c>
      <c r="B15" s="21" t="s">
        <v>136</v>
      </c>
      <c r="C15" s="7" t="s">
        <v>57</v>
      </c>
      <c r="D15" s="37">
        <v>107170</v>
      </c>
    </row>
    <row r="16" spans="1:6" ht="90">
      <c r="A16" s="2">
        <v>10</v>
      </c>
      <c r="B16" s="21" t="s">
        <v>137</v>
      </c>
      <c r="C16" s="7" t="s">
        <v>58</v>
      </c>
      <c r="D16" s="37">
        <v>21953100</v>
      </c>
    </row>
    <row r="17" spans="1:4" ht="90">
      <c r="A17" s="2">
        <v>11</v>
      </c>
      <c r="B17" s="21" t="s">
        <v>112</v>
      </c>
      <c r="C17" s="7" t="s">
        <v>59</v>
      </c>
      <c r="D17" s="37">
        <v>-1341300</v>
      </c>
    </row>
    <row r="18" spans="1:4" ht="15">
      <c r="A18" s="2">
        <v>12</v>
      </c>
      <c r="B18" s="21" t="s">
        <v>149</v>
      </c>
      <c r="C18" s="7" t="s">
        <v>148</v>
      </c>
      <c r="D18" s="37">
        <v>120000</v>
      </c>
    </row>
    <row r="19" spans="1:4" ht="15">
      <c r="A19" s="2">
        <v>13</v>
      </c>
      <c r="B19" s="21" t="s">
        <v>76</v>
      </c>
      <c r="C19" s="7" t="s">
        <v>10</v>
      </c>
      <c r="D19" s="37">
        <f>D20+D22+D21</f>
        <v>235500000</v>
      </c>
    </row>
    <row r="20" spans="1:4" ht="15">
      <c r="A20" s="2">
        <v>14</v>
      </c>
      <c r="B20" s="21" t="s">
        <v>77</v>
      </c>
      <c r="C20" s="7" t="s">
        <v>11</v>
      </c>
      <c r="D20" s="37">
        <v>220000000</v>
      </c>
    </row>
    <row r="21" spans="1:4" ht="15">
      <c r="A21" s="2">
        <v>15</v>
      </c>
      <c r="B21" s="21" t="s">
        <v>116</v>
      </c>
      <c r="C21" s="7" t="s">
        <v>117</v>
      </c>
      <c r="D21" s="37">
        <v>4500000</v>
      </c>
    </row>
    <row r="22" spans="1:4" ht="15">
      <c r="A22" s="2">
        <v>16</v>
      </c>
      <c r="B22" s="21" t="s">
        <v>78</v>
      </c>
      <c r="C22" s="7" t="s">
        <v>12</v>
      </c>
      <c r="D22" s="47">
        <v>11000000</v>
      </c>
    </row>
    <row r="23" spans="1:4" ht="15">
      <c r="A23" s="2">
        <v>17</v>
      </c>
      <c r="B23" s="21" t="s">
        <v>79</v>
      </c>
      <c r="C23" s="7" t="s">
        <v>13</v>
      </c>
      <c r="D23" s="37">
        <f>D24+D25</f>
        <v>51890000</v>
      </c>
    </row>
    <row r="24" spans="1:4" ht="15">
      <c r="A24" s="2">
        <v>18</v>
      </c>
      <c r="B24" s="21" t="s">
        <v>80</v>
      </c>
      <c r="C24" s="7" t="s">
        <v>14</v>
      </c>
      <c r="D24" s="37">
        <v>35610000</v>
      </c>
    </row>
    <row r="25" spans="1:4" ht="15">
      <c r="A25" s="2">
        <v>19</v>
      </c>
      <c r="B25" s="21" t="s">
        <v>81</v>
      </c>
      <c r="C25" s="7" t="s">
        <v>15</v>
      </c>
      <c r="D25" s="37">
        <v>16280000</v>
      </c>
    </row>
    <row r="26" spans="1:4" ht="15">
      <c r="A26" s="2">
        <v>20</v>
      </c>
      <c r="B26" s="21" t="s">
        <v>82</v>
      </c>
      <c r="C26" s="7" t="s">
        <v>16</v>
      </c>
      <c r="D26" s="37">
        <f>D27</f>
        <v>48686000</v>
      </c>
    </row>
    <row r="27" spans="1:4" ht="30">
      <c r="A27" s="2">
        <v>21</v>
      </c>
      <c r="B27" s="21" t="s">
        <v>83</v>
      </c>
      <c r="C27" s="7" t="s">
        <v>17</v>
      </c>
      <c r="D27" s="37">
        <v>48686000</v>
      </c>
    </row>
    <row r="28" spans="1:4" ht="30">
      <c r="A28" s="2">
        <v>22</v>
      </c>
      <c r="B28" s="21" t="s">
        <v>84</v>
      </c>
      <c r="C28" s="7" t="s">
        <v>18</v>
      </c>
      <c r="D28" s="48">
        <f>D29+D30+D36+D37</f>
        <v>81491600</v>
      </c>
    </row>
    <row r="29" spans="1:4" ht="60">
      <c r="A29" s="2">
        <v>23</v>
      </c>
      <c r="B29" s="21" t="s">
        <v>85</v>
      </c>
      <c r="C29" s="7" t="s">
        <v>19</v>
      </c>
      <c r="D29" s="48">
        <v>8800000</v>
      </c>
    </row>
    <row r="30" spans="1:4" ht="63.75" customHeight="1">
      <c r="A30" s="2">
        <v>24</v>
      </c>
      <c r="B30" s="21" t="s">
        <v>86</v>
      </c>
      <c r="C30" s="7" t="s">
        <v>20</v>
      </c>
      <c r="D30" s="48">
        <f>D31+D32+D33+D34+D35</f>
        <v>47477300</v>
      </c>
    </row>
    <row r="31" spans="1:4" ht="45">
      <c r="A31" s="2">
        <v>25</v>
      </c>
      <c r="B31" s="21" t="s">
        <v>87</v>
      </c>
      <c r="C31" s="7" t="s">
        <v>21</v>
      </c>
      <c r="D31" s="37">
        <v>32500000</v>
      </c>
    </row>
    <row r="32" spans="1:4" ht="60">
      <c r="A32" s="2">
        <v>26</v>
      </c>
      <c r="B32" s="21" t="s">
        <v>114</v>
      </c>
      <c r="C32" s="7" t="s">
        <v>22</v>
      </c>
      <c r="D32" s="37">
        <v>8255000</v>
      </c>
    </row>
    <row r="33" spans="1:6" ht="60">
      <c r="A33" s="2">
        <v>27</v>
      </c>
      <c r="B33" s="21" t="s">
        <v>113</v>
      </c>
      <c r="C33" s="7" t="s">
        <v>23</v>
      </c>
      <c r="D33" s="37">
        <v>1500000</v>
      </c>
    </row>
    <row r="34" spans="1:6" ht="30">
      <c r="A34" s="2">
        <v>28</v>
      </c>
      <c r="B34" s="21" t="s">
        <v>88</v>
      </c>
      <c r="C34" s="7" t="s">
        <v>24</v>
      </c>
      <c r="D34" s="37">
        <v>5219300</v>
      </c>
    </row>
    <row r="35" spans="1:6" s="9" customFormat="1" ht="30">
      <c r="A35" s="2">
        <v>29</v>
      </c>
      <c r="B35" s="21" t="s">
        <v>124</v>
      </c>
      <c r="C35" s="8" t="s">
        <v>60</v>
      </c>
      <c r="D35" s="37">
        <v>3000</v>
      </c>
      <c r="E35" s="36"/>
      <c r="F35" s="36"/>
    </row>
    <row r="36" spans="1:6" ht="15">
      <c r="A36" s="2">
        <v>30</v>
      </c>
      <c r="B36" s="21" t="s">
        <v>177</v>
      </c>
      <c r="C36" s="7" t="s">
        <v>176</v>
      </c>
      <c r="D36" s="37">
        <v>64000</v>
      </c>
    </row>
    <row r="37" spans="1:6" ht="60">
      <c r="A37" s="2">
        <v>31</v>
      </c>
      <c r="B37" s="21" t="s">
        <v>89</v>
      </c>
      <c r="C37" s="7" t="s">
        <v>25</v>
      </c>
      <c r="D37" s="37">
        <v>25150300</v>
      </c>
    </row>
    <row r="38" spans="1:6" ht="15">
      <c r="A38" s="2">
        <v>32</v>
      </c>
      <c r="B38" s="21" t="s">
        <v>90</v>
      </c>
      <c r="C38" s="7" t="s">
        <v>26</v>
      </c>
      <c r="D38" s="48">
        <f>D39</f>
        <v>932500</v>
      </c>
    </row>
    <row r="39" spans="1:6" ht="15">
      <c r="A39" s="2">
        <v>33</v>
      </c>
      <c r="B39" s="21" t="s">
        <v>115</v>
      </c>
      <c r="C39" s="7" t="s">
        <v>141</v>
      </c>
      <c r="D39" s="37">
        <v>932500</v>
      </c>
    </row>
    <row r="40" spans="1:6" ht="30">
      <c r="A40" s="2">
        <v>34</v>
      </c>
      <c r="B40" s="21" t="s">
        <v>150</v>
      </c>
      <c r="C40" s="7" t="s">
        <v>118</v>
      </c>
      <c r="D40" s="48">
        <f>D41+D42</f>
        <v>4226530</v>
      </c>
    </row>
    <row r="41" spans="1:6" ht="15">
      <c r="A41" s="2">
        <v>35</v>
      </c>
      <c r="B41" s="21" t="s">
        <v>91</v>
      </c>
      <c r="C41" s="7" t="s">
        <v>27</v>
      </c>
      <c r="D41" s="48">
        <v>845000</v>
      </c>
    </row>
    <row r="42" spans="1:6" ht="15">
      <c r="A42" s="2">
        <v>36</v>
      </c>
      <c r="B42" s="21" t="s">
        <v>92</v>
      </c>
      <c r="C42" s="7" t="s">
        <v>28</v>
      </c>
      <c r="D42" s="48">
        <v>3381530</v>
      </c>
    </row>
    <row r="43" spans="1:6" ht="15">
      <c r="A43" s="2">
        <v>37</v>
      </c>
      <c r="B43" s="21" t="s">
        <v>93</v>
      </c>
      <c r="C43" s="7" t="s">
        <v>29</v>
      </c>
      <c r="D43" s="48">
        <f>D44+D45</f>
        <v>3447900</v>
      </c>
    </row>
    <row r="44" spans="1:6" ht="15">
      <c r="A44" s="2">
        <v>38</v>
      </c>
      <c r="B44" s="21" t="s">
        <v>94</v>
      </c>
      <c r="C44" s="7" t="s">
        <v>30</v>
      </c>
      <c r="D44" s="48">
        <v>730000</v>
      </c>
    </row>
    <row r="45" spans="1:6" ht="60">
      <c r="A45" s="2">
        <v>39</v>
      </c>
      <c r="B45" s="21" t="s">
        <v>95</v>
      </c>
      <c r="C45" s="7" t="s">
        <v>31</v>
      </c>
      <c r="D45" s="48">
        <v>2717900</v>
      </c>
    </row>
    <row r="46" spans="1:6" ht="15">
      <c r="A46" s="2">
        <v>40</v>
      </c>
      <c r="B46" s="21" t="s">
        <v>96</v>
      </c>
      <c r="C46" s="7" t="s">
        <v>32</v>
      </c>
      <c r="D46" s="48">
        <f>SUM(D47:D50)</f>
        <v>4000000</v>
      </c>
    </row>
    <row r="47" spans="1:6" ht="30">
      <c r="A47" s="2">
        <v>41</v>
      </c>
      <c r="B47" s="21" t="s">
        <v>61</v>
      </c>
      <c r="C47" s="7" t="s">
        <v>130</v>
      </c>
      <c r="D47" s="37">
        <v>761700</v>
      </c>
    </row>
    <row r="48" spans="1:6" s="12" customFormat="1" ht="30">
      <c r="A48" s="2">
        <v>42</v>
      </c>
      <c r="B48" s="21" t="s">
        <v>128</v>
      </c>
      <c r="C48" s="7" t="s">
        <v>129</v>
      </c>
      <c r="D48" s="37">
        <v>250000</v>
      </c>
      <c r="E48" s="41"/>
      <c r="F48" s="41"/>
    </row>
    <row r="49" spans="1:6" ht="80.25" customHeight="1">
      <c r="A49" s="2">
        <v>43</v>
      </c>
      <c r="B49" s="21" t="s">
        <v>63</v>
      </c>
      <c r="C49" s="7" t="s">
        <v>131</v>
      </c>
      <c r="D49" s="37">
        <v>2642760</v>
      </c>
    </row>
    <row r="50" spans="1:6" ht="15">
      <c r="A50" s="2">
        <v>44</v>
      </c>
      <c r="B50" s="21" t="s">
        <v>64</v>
      </c>
      <c r="C50" s="7" t="s">
        <v>62</v>
      </c>
      <c r="D50" s="37">
        <v>345540</v>
      </c>
    </row>
    <row r="51" spans="1:6" s="20" customFormat="1" ht="15">
      <c r="A51" s="2">
        <v>45</v>
      </c>
      <c r="B51" s="21" t="s">
        <v>139</v>
      </c>
      <c r="C51" s="7" t="s">
        <v>140</v>
      </c>
      <c r="D51" s="49">
        <v>50000</v>
      </c>
      <c r="E51" s="42"/>
      <c r="F51" s="42"/>
    </row>
    <row r="52" spans="1:6" ht="15">
      <c r="A52" s="2">
        <v>46</v>
      </c>
      <c r="B52" s="21" t="s">
        <v>97</v>
      </c>
      <c r="C52" s="7" t="s">
        <v>33</v>
      </c>
      <c r="D52" s="37">
        <f>D53+D105</f>
        <v>4316457400</v>
      </c>
    </row>
    <row r="53" spans="1:6" ht="30">
      <c r="A53" s="2">
        <v>47</v>
      </c>
      <c r="B53" s="21" t="s">
        <v>98</v>
      </c>
      <c r="C53" s="7" t="s">
        <v>34</v>
      </c>
      <c r="D53" s="37">
        <f>D54+D61+D81</f>
        <v>4116457400</v>
      </c>
    </row>
    <row r="54" spans="1:6" ht="15">
      <c r="A54" s="2">
        <v>48</v>
      </c>
      <c r="B54" s="21" t="s">
        <v>99</v>
      </c>
      <c r="C54" s="7" t="s">
        <v>40</v>
      </c>
      <c r="D54" s="54">
        <f>D55+D57+D59</f>
        <v>1342277000</v>
      </c>
    </row>
    <row r="55" spans="1:6" ht="15">
      <c r="A55" s="2">
        <v>49</v>
      </c>
      <c r="B55" s="21" t="s">
        <v>100</v>
      </c>
      <c r="C55" s="7" t="s">
        <v>41</v>
      </c>
      <c r="D55" s="37">
        <f t="shared" ref="D55" si="1">D56</f>
        <v>20028000</v>
      </c>
    </row>
    <row r="56" spans="1:6" ht="30">
      <c r="A56" s="2">
        <v>50</v>
      </c>
      <c r="B56" s="21" t="s">
        <v>69</v>
      </c>
      <c r="C56" s="7" t="s">
        <v>42</v>
      </c>
      <c r="D56" s="37">
        <v>20028000</v>
      </c>
    </row>
    <row r="57" spans="1:6" ht="30">
      <c r="A57" s="2">
        <v>51</v>
      </c>
      <c r="B57" s="21" t="s">
        <v>67</v>
      </c>
      <c r="C57" s="7" t="s">
        <v>65</v>
      </c>
      <c r="D57" s="37">
        <f t="shared" ref="D57" si="2">D58</f>
        <v>1198507000</v>
      </c>
    </row>
    <row r="58" spans="1:6" ht="30">
      <c r="A58" s="2">
        <v>52</v>
      </c>
      <c r="B58" s="21" t="s">
        <v>68</v>
      </c>
      <c r="C58" s="7" t="s">
        <v>66</v>
      </c>
      <c r="D58" s="37">
        <v>1198507000</v>
      </c>
    </row>
    <row r="59" spans="1:6" ht="30">
      <c r="A59" s="2">
        <v>53</v>
      </c>
      <c r="B59" s="21" t="s">
        <v>101</v>
      </c>
      <c r="C59" s="7" t="s">
        <v>43</v>
      </c>
      <c r="D59" s="37">
        <f>D60</f>
        <v>123742000</v>
      </c>
    </row>
    <row r="60" spans="1:6" ht="30">
      <c r="A60" s="2">
        <v>54</v>
      </c>
      <c r="B60" s="21" t="s">
        <v>102</v>
      </c>
      <c r="C60" s="7" t="s">
        <v>44</v>
      </c>
      <c r="D60" s="37">
        <v>123742000</v>
      </c>
    </row>
    <row r="61" spans="1:6" ht="30">
      <c r="A61" s="2">
        <v>55</v>
      </c>
      <c r="B61" s="21" t="s">
        <v>103</v>
      </c>
      <c r="C61" s="7" t="s">
        <v>45</v>
      </c>
      <c r="D61" s="54">
        <f>D62+D64+D66+D68+D70</f>
        <v>160670900</v>
      </c>
    </row>
    <row r="62" spans="1:6" s="35" customFormat="1" ht="30">
      <c r="A62" s="2">
        <v>56</v>
      </c>
      <c r="B62" s="33" t="s">
        <v>152</v>
      </c>
      <c r="C62" s="34" t="s">
        <v>153</v>
      </c>
      <c r="D62" s="37">
        <f>D63</f>
        <v>318100</v>
      </c>
      <c r="E62" s="43"/>
      <c r="F62" s="43"/>
    </row>
    <row r="63" spans="1:6" s="35" customFormat="1" ht="30">
      <c r="A63" s="2">
        <v>57</v>
      </c>
      <c r="B63" s="33" t="s">
        <v>154</v>
      </c>
      <c r="C63" s="34" t="s">
        <v>155</v>
      </c>
      <c r="D63" s="37">
        <v>318100</v>
      </c>
      <c r="E63" s="43"/>
      <c r="F63" s="43"/>
    </row>
    <row r="64" spans="1:6" s="35" customFormat="1" ht="30">
      <c r="A64" s="2">
        <v>58</v>
      </c>
      <c r="B64" s="33" t="s">
        <v>156</v>
      </c>
      <c r="C64" s="34" t="s">
        <v>157</v>
      </c>
      <c r="D64" s="37">
        <f>D65</f>
        <v>6060500</v>
      </c>
      <c r="E64" s="43"/>
      <c r="F64" s="43"/>
    </row>
    <row r="65" spans="1:7" s="35" customFormat="1" ht="30">
      <c r="A65" s="2">
        <v>59</v>
      </c>
      <c r="B65" s="33" t="s">
        <v>158</v>
      </c>
      <c r="C65" s="34" t="s">
        <v>159</v>
      </c>
      <c r="D65" s="37">
        <v>6060500</v>
      </c>
      <c r="E65" s="43"/>
      <c r="F65" s="43"/>
    </row>
    <row r="66" spans="1:7" s="35" customFormat="1" ht="15">
      <c r="A66" s="2">
        <v>60</v>
      </c>
      <c r="B66" s="33" t="s">
        <v>160</v>
      </c>
      <c r="C66" s="34" t="s">
        <v>161</v>
      </c>
      <c r="D66" s="37">
        <f>D67</f>
        <v>100000</v>
      </c>
      <c r="E66" s="43"/>
      <c r="F66" s="43"/>
    </row>
    <row r="67" spans="1:7" s="35" customFormat="1" ht="15">
      <c r="A67" s="2">
        <v>61</v>
      </c>
      <c r="B67" s="33" t="s">
        <v>162</v>
      </c>
      <c r="C67" s="34" t="s">
        <v>163</v>
      </c>
      <c r="D67" s="37">
        <v>100000</v>
      </c>
      <c r="E67" s="43"/>
      <c r="F67" s="43"/>
    </row>
    <row r="68" spans="1:7" s="35" customFormat="1" ht="30">
      <c r="A68" s="2">
        <v>62</v>
      </c>
      <c r="B68" s="33" t="s">
        <v>164</v>
      </c>
      <c r="C68" s="34" t="s">
        <v>165</v>
      </c>
      <c r="D68" s="37">
        <f>D69</f>
        <v>42751900</v>
      </c>
      <c r="E68" s="43"/>
      <c r="F68" s="43"/>
    </row>
    <row r="69" spans="1:7" s="35" customFormat="1" ht="30">
      <c r="A69" s="2">
        <v>63</v>
      </c>
      <c r="B69" s="33" t="s">
        <v>166</v>
      </c>
      <c r="C69" s="34" t="s">
        <v>167</v>
      </c>
      <c r="D69" s="37">
        <v>42751900</v>
      </c>
      <c r="E69" s="43"/>
      <c r="F69" s="43"/>
    </row>
    <row r="70" spans="1:7" s="9" customFormat="1" ht="15">
      <c r="A70" s="2">
        <v>64</v>
      </c>
      <c r="B70" s="21" t="s">
        <v>132</v>
      </c>
      <c r="C70" s="7" t="s">
        <v>120</v>
      </c>
      <c r="D70" s="37">
        <f t="shared" ref="D70" si="3">D71</f>
        <v>111440400</v>
      </c>
      <c r="E70" s="36"/>
      <c r="F70" s="36"/>
    </row>
    <row r="71" spans="1:7" s="9" customFormat="1" ht="15">
      <c r="A71" s="2">
        <v>65</v>
      </c>
      <c r="B71" s="21" t="s">
        <v>133</v>
      </c>
      <c r="C71" s="7" t="s">
        <v>121</v>
      </c>
      <c r="D71" s="37">
        <f>SUM(D72:D80)</f>
        <v>111440400</v>
      </c>
      <c r="E71" s="36"/>
      <c r="F71" s="36"/>
    </row>
    <row r="72" spans="1:7" s="9" customFormat="1" ht="30">
      <c r="A72" s="2">
        <v>66</v>
      </c>
      <c r="B72" s="25" t="s">
        <v>122</v>
      </c>
      <c r="C72" s="7" t="s">
        <v>121</v>
      </c>
      <c r="D72" s="37">
        <v>74298000</v>
      </c>
      <c r="E72" s="36"/>
      <c r="F72" s="36"/>
    </row>
    <row r="73" spans="1:7" s="9" customFormat="1" ht="45">
      <c r="A73" s="2">
        <v>67</v>
      </c>
      <c r="B73" s="25" t="s">
        <v>123</v>
      </c>
      <c r="C73" s="7" t="s">
        <v>121</v>
      </c>
      <c r="D73" s="37">
        <v>31230500</v>
      </c>
      <c r="E73" s="36"/>
      <c r="F73" s="36"/>
    </row>
    <row r="74" spans="1:7" s="9" customFormat="1" ht="30">
      <c r="A74" s="2">
        <v>68</v>
      </c>
      <c r="B74" s="25" t="s">
        <v>134</v>
      </c>
      <c r="C74" s="7" t="s">
        <v>121</v>
      </c>
      <c r="D74" s="37">
        <v>3324000</v>
      </c>
      <c r="E74" s="36"/>
      <c r="F74" s="36"/>
    </row>
    <row r="75" spans="1:7" s="9" customFormat="1" ht="30">
      <c r="A75" s="2">
        <v>69</v>
      </c>
      <c r="B75" s="25" t="s">
        <v>135</v>
      </c>
      <c r="C75" s="7" t="s">
        <v>121</v>
      </c>
      <c r="D75" s="37">
        <v>118000</v>
      </c>
      <c r="E75" s="36"/>
      <c r="F75" s="36"/>
    </row>
    <row r="76" spans="1:7" s="9" customFormat="1" ht="29.25" customHeight="1">
      <c r="A76" s="2">
        <v>70</v>
      </c>
      <c r="B76" s="25" t="s">
        <v>169</v>
      </c>
      <c r="C76" s="7" t="s">
        <v>121</v>
      </c>
      <c r="D76" s="37">
        <v>655400</v>
      </c>
      <c r="E76" s="36"/>
      <c r="F76" s="36"/>
    </row>
    <row r="77" spans="1:7" s="9" customFormat="1" ht="33" customHeight="1">
      <c r="A77" s="2">
        <v>71</v>
      </c>
      <c r="B77" s="25" t="s">
        <v>145</v>
      </c>
      <c r="C77" s="7" t="s">
        <v>121</v>
      </c>
      <c r="D77" s="37">
        <v>270000</v>
      </c>
      <c r="E77" s="36"/>
      <c r="F77" s="36"/>
    </row>
    <row r="78" spans="1:7" s="9" customFormat="1" ht="30">
      <c r="A78" s="2">
        <v>72</v>
      </c>
      <c r="B78" s="25" t="s">
        <v>144</v>
      </c>
      <c r="C78" s="7" t="s">
        <v>121</v>
      </c>
      <c r="D78" s="37">
        <v>109500</v>
      </c>
      <c r="E78" s="36"/>
      <c r="F78" s="36"/>
    </row>
    <row r="79" spans="1:7" s="9" customFormat="1" ht="36" customHeight="1">
      <c r="A79" s="2">
        <v>73</v>
      </c>
      <c r="B79" s="32" t="s">
        <v>168</v>
      </c>
      <c r="C79" s="7" t="s">
        <v>121</v>
      </c>
      <c r="D79" s="37">
        <v>199200</v>
      </c>
      <c r="E79" s="36"/>
      <c r="F79" s="36"/>
      <c r="G79" s="36"/>
    </row>
    <row r="80" spans="1:7" s="9" customFormat="1" ht="31.9" customHeight="1">
      <c r="A80" s="2">
        <v>74</v>
      </c>
      <c r="B80" s="32" t="s">
        <v>181</v>
      </c>
      <c r="C80" s="7" t="s">
        <v>121</v>
      </c>
      <c r="D80" s="37">
        <v>1235800</v>
      </c>
      <c r="E80" s="36"/>
      <c r="F80" s="36"/>
      <c r="G80" s="36"/>
    </row>
    <row r="81" spans="1:6" ht="15">
      <c r="A81" s="2">
        <v>75</v>
      </c>
      <c r="B81" s="21" t="s">
        <v>105</v>
      </c>
      <c r="C81" s="7" t="s">
        <v>46</v>
      </c>
      <c r="D81" s="54">
        <f t="shared" ref="D81" si="4">D82+D84+D95+D97+D99+D101</f>
        <v>2613509500</v>
      </c>
    </row>
    <row r="82" spans="1:6" ht="30">
      <c r="A82" s="2">
        <v>76</v>
      </c>
      <c r="B82" s="26" t="s">
        <v>104</v>
      </c>
      <c r="C82" s="7" t="s">
        <v>47</v>
      </c>
      <c r="D82" s="48">
        <f>D83</f>
        <v>12289600</v>
      </c>
    </row>
    <row r="83" spans="1:6" ht="30">
      <c r="A83" s="2">
        <v>77</v>
      </c>
      <c r="B83" s="21" t="s">
        <v>106</v>
      </c>
      <c r="C83" s="7" t="s">
        <v>48</v>
      </c>
      <c r="D83" s="37">
        <v>12289600</v>
      </c>
    </row>
    <row r="84" spans="1:6" ht="30">
      <c r="A84" s="2">
        <v>78</v>
      </c>
      <c r="B84" s="21" t="s">
        <v>107</v>
      </c>
      <c r="C84" s="7" t="s">
        <v>70</v>
      </c>
      <c r="D84" s="48">
        <f>D85</f>
        <v>305502300</v>
      </c>
    </row>
    <row r="85" spans="1:6" ht="33.75" customHeight="1">
      <c r="A85" s="2">
        <v>79</v>
      </c>
      <c r="B85" s="21" t="s">
        <v>151</v>
      </c>
      <c r="C85" s="7" t="s">
        <v>49</v>
      </c>
      <c r="D85" s="48">
        <f>SUM(D86:D94)</f>
        <v>305502300</v>
      </c>
    </row>
    <row r="86" spans="1:6" ht="60">
      <c r="A86" s="2">
        <v>80</v>
      </c>
      <c r="B86" s="25" t="s">
        <v>142</v>
      </c>
      <c r="C86" s="7" t="s">
        <v>49</v>
      </c>
      <c r="D86" s="37">
        <v>361000</v>
      </c>
    </row>
    <row r="87" spans="1:6" ht="60">
      <c r="A87" s="2">
        <v>81</v>
      </c>
      <c r="B87" s="25" t="s">
        <v>170</v>
      </c>
      <c r="C87" s="7" t="s">
        <v>49</v>
      </c>
      <c r="D87" s="48">
        <v>200</v>
      </c>
    </row>
    <row r="88" spans="1:6" ht="30">
      <c r="A88" s="2">
        <v>82</v>
      </c>
      <c r="B88" s="25" t="s">
        <v>171</v>
      </c>
      <c r="C88" s="7" t="s">
        <v>49</v>
      </c>
      <c r="D88" s="48">
        <v>151400</v>
      </c>
    </row>
    <row r="89" spans="1:6" ht="90">
      <c r="A89" s="2">
        <v>83</v>
      </c>
      <c r="B89" s="25" t="s">
        <v>143</v>
      </c>
      <c r="C89" s="7" t="s">
        <v>49</v>
      </c>
      <c r="D89" s="48">
        <v>200</v>
      </c>
    </row>
    <row r="90" spans="1:6" ht="60">
      <c r="A90" s="2">
        <v>84</v>
      </c>
      <c r="B90" s="25" t="s">
        <v>172</v>
      </c>
      <c r="C90" s="7" t="s">
        <v>49</v>
      </c>
      <c r="D90" s="48">
        <v>2583000</v>
      </c>
    </row>
    <row r="91" spans="1:6" ht="45">
      <c r="A91" s="2">
        <v>85</v>
      </c>
      <c r="B91" s="25" t="s">
        <v>173</v>
      </c>
      <c r="C91" s="7" t="s">
        <v>49</v>
      </c>
      <c r="D91" s="48">
        <v>3413200</v>
      </c>
    </row>
    <row r="92" spans="1:6" ht="45">
      <c r="A92" s="2">
        <v>86</v>
      </c>
      <c r="B92" s="27" t="s">
        <v>174</v>
      </c>
      <c r="C92" s="7" t="s">
        <v>49</v>
      </c>
      <c r="D92" s="48">
        <v>7900</v>
      </c>
    </row>
    <row r="93" spans="1:6" ht="75">
      <c r="A93" s="2">
        <v>87</v>
      </c>
      <c r="B93" s="27" t="s">
        <v>182</v>
      </c>
      <c r="C93" s="7" t="s">
        <v>49</v>
      </c>
      <c r="D93" s="48">
        <v>1791200</v>
      </c>
    </row>
    <row r="94" spans="1:6" ht="45">
      <c r="A94" s="2">
        <v>88</v>
      </c>
      <c r="B94" s="25" t="s">
        <v>175</v>
      </c>
      <c r="C94" s="7" t="s">
        <v>49</v>
      </c>
      <c r="D94" s="48">
        <f>267742523+29451677</f>
        <v>297194200</v>
      </c>
    </row>
    <row r="95" spans="1:6" s="9" customFormat="1" ht="45">
      <c r="A95" s="2">
        <v>89</v>
      </c>
      <c r="B95" s="21" t="s">
        <v>74</v>
      </c>
      <c r="C95" s="7" t="s">
        <v>71</v>
      </c>
      <c r="D95" s="48">
        <f>D96</f>
        <v>350500</v>
      </c>
      <c r="E95" s="36"/>
      <c r="F95" s="36"/>
    </row>
    <row r="96" spans="1:6" s="9" customFormat="1" ht="45">
      <c r="A96" s="2">
        <v>90</v>
      </c>
      <c r="B96" s="21" t="s">
        <v>73</v>
      </c>
      <c r="C96" s="7" t="s">
        <v>72</v>
      </c>
      <c r="D96" s="48">
        <v>350500</v>
      </c>
      <c r="E96" s="36"/>
      <c r="F96" s="36"/>
    </row>
    <row r="97" spans="1:6" ht="30">
      <c r="A97" s="2">
        <v>91</v>
      </c>
      <c r="B97" s="21" t="s">
        <v>108</v>
      </c>
      <c r="C97" s="7" t="s">
        <v>53</v>
      </c>
      <c r="D97" s="50">
        <f t="shared" ref="D97" si="5">D98</f>
        <v>57139200</v>
      </c>
    </row>
    <row r="98" spans="1:6" ht="30">
      <c r="A98" s="2">
        <v>92</v>
      </c>
      <c r="B98" s="21" t="s">
        <v>54</v>
      </c>
      <c r="C98" s="7" t="s">
        <v>50</v>
      </c>
      <c r="D98" s="50">
        <v>57139200</v>
      </c>
    </row>
    <row r="99" spans="1:6" s="9" customFormat="1" ht="45">
      <c r="A99" s="2">
        <v>93</v>
      </c>
      <c r="B99" s="21" t="s">
        <v>125</v>
      </c>
      <c r="C99" s="7" t="s">
        <v>126</v>
      </c>
      <c r="D99" s="37">
        <f t="shared" ref="D99" si="6">D100</f>
        <v>408900</v>
      </c>
      <c r="E99" s="36"/>
      <c r="F99" s="36"/>
    </row>
    <row r="100" spans="1:6" s="9" customFormat="1" ht="45">
      <c r="A100" s="2">
        <v>94</v>
      </c>
      <c r="B100" s="21" t="s">
        <v>127</v>
      </c>
      <c r="C100" s="7" t="s">
        <v>138</v>
      </c>
      <c r="D100" s="37">
        <v>408900</v>
      </c>
      <c r="E100" s="36"/>
      <c r="F100" s="36"/>
    </row>
    <row r="101" spans="1:6" s="9" customFormat="1" ht="15">
      <c r="A101" s="2">
        <v>95</v>
      </c>
      <c r="B101" s="21" t="s">
        <v>109</v>
      </c>
      <c r="C101" s="7" t="s">
        <v>51</v>
      </c>
      <c r="D101" s="37">
        <f t="shared" ref="D101" si="7">D102</f>
        <v>2237819000</v>
      </c>
      <c r="E101" s="36"/>
      <c r="F101" s="36"/>
    </row>
    <row r="102" spans="1:6" s="9" customFormat="1" ht="15">
      <c r="A102" s="2">
        <v>96</v>
      </c>
      <c r="B102" s="21" t="s">
        <v>110</v>
      </c>
      <c r="C102" s="7" t="s">
        <v>52</v>
      </c>
      <c r="D102" s="37">
        <f>D103+D104</f>
        <v>2237819000</v>
      </c>
      <c r="E102" s="36"/>
      <c r="F102" s="36"/>
    </row>
    <row r="103" spans="1:6" s="9" customFormat="1" ht="75">
      <c r="A103" s="2">
        <v>97</v>
      </c>
      <c r="B103" s="25" t="s">
        <v>55</v>
      </c>
      <c r="C103" s="7" t="s">
        <v>52</v>
      </c>
      <c r="D103" s="37">
        <v>1118484000</v>
      </c>
      <c r="E103" s="36"/>
      <c r="F103" s="36"/>
    </row>
    <row r="104" spans="1:6" s="9" customFormat="1" ht="45">
      <c r="A104" s="2">
        <v>98</v>
      </c>
      <c r="B104" s="25" t="s">
        <v>119</v>
      </c>
      <c r="C104" s="7" t="s">
        <v>52</v>
      </c>
      <c r="D104" s="37">
        <v>1119335000</v>
      </c>
      <c r="E104" s="36"/>
      <c r="F104" s="36"/>
    </row>
    <row r="105" spans="1:6" ht="15">
      <c r="A105" s="2">
        <v>99</v>
      </c>
      <c r="B105" s="21" t="s">
        <v>146</v>
      </c>
      <c r="C105" s="8" t="s">
        <v>147</v>
      </c>
      <c r="D105" s="37">
        <v>200000000</v>
      </c>
    </row>
    <row r="106" spans="1:6">
      <c r="C106" s="10"/>
    </row>
    <row r="107" spans="1:6">
      <c r="C107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fdc17</cp:lastModifiedBy>
  <cp:lastPrinted>2025-11-13T09:58:44Z</cp:lastPrinted>
  <dcterms:created xsi:type="dcterms:W3CDTF">2018-10-18T10:31:29Z</dcterms:created>
  <dcterms:modified xsi:type="dcterms:W3CDTF">2025-11-13T10:17:22Z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